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<sst xmlns="http://schemas.openxmlformats.org/spreadsheetml/2006/main" count="14" uniqueCount="14">
  <si>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Baruri si alte activitati de servire a bauturilor</t>
  </si>
  <si>
    <t>Restaurante</t>
  </si>
  <si>
    <t>Alte activitati de alimentatie</t>
  </si>
  <si>
    <t>Activitati de alimentatie (catering) pentru evenimente</t>
  </si>
  <si>
    <t>Comert cu amanuntul alaltor produse alimentare, in magazine specializate</t>
  </si>
  <si>
    <t>Servicii ale cafenelelor si barurilor</t>
  </si>
  <si>
    <t>CAEN</t>
  </si>
  <si>
    <t>Descriere</t>
  </si>
  <si>
    <t>Cifra de afaceri - informatii extrase din decontul de TVA 300 (inclusiv corectii)</t>
  </si>
  <si>
    <t>Parcuri pentru rulote, campinguri si tabere</t>
  </si>
  <si>
    <t>Medie la 6 luni inainte de lege</t>
  </si>
  <si>
    <t>Medie la 6 luni dupa lege</t>
  </si>
  <si>
    <t>Comert cu amanutul al painii, produselor de patiserie si produselor zaharoase, in magazine specializate</t>
  </si>
  <si>
    <t>Medie martie - august 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</si>
</sst>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\ _l_e_i_-;\-* #,##0.0\ _l_e_i_-;_-* &quot;-&quot;??\ _l_e_i_-;_-@_-"/>
    <numFmt numFmtId="173" formatCode="_-* #,##0\ _l_e_i_-;\-* #,##0\ _l_e_i_-;_-* &quot;-&quot;??\ _l_e_i_-;_-@_-"/>
    <numFmt numFmtId="174" formatCode="#,##0\ [$RON];\-#,##0\ [$RON]"/>
    <numFmt numFmtId="175" formatCode="_-* #,##0.00\ [$€-1]_-;\-* #,##0.00\ [$€-1]_-;_-* &quot;-&quot;??\ [$€-1]_-;_-@_-"/>
    <numFmt numFmtId="176" formatCode="_-* #,##0.0\ [$€-1]_-;\-* #,##0.0\ [$€-1]_-;_-* &quot;-&quot;??\ [$€-1]_-;_-@_-"/>
    <numFmt numFmtId="177" formatCode="_-* #,##0\ [$€-1]_-;\-* #,##0\ [$€-1]_-;_-* &quot;-&quot;??\ [$€-1]_-;_-@_-"/>
    <numFmt numFmtId="178" formatCode="_-[$$-409]* #,##0.00_ ;_-[$$-409]* \-#,##0.00\ ;_-[$$-409]* &quot;-&quot;??_ ;_-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0" borderId="2" applyNumberFormat="0" applyFill="0" applyAlignment="0" applyProtection="0"/>
    <xf numFmtId="0" fontId="22" fillId="28" borderId="0" applyNumberFormat="0" applyBorder="0" applyAlignment="0" applyProtection="0"/>
    <xf numFmtId="0" fontId="23" fillId="27" borderId="3" applyNumberFormat="0" applyAlignment="0" applyProtection="0"/>
    <xf numFmtId="0" fontId="2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17" fontId="32" fillId="15" borderId="11" xfId="0" applyNumberFormat="1" applyFont="1" applyFill="1" applyBorder="1" applyAlignment="1">
      <alignment horizontal="center"/>
    </xf>
    <xf numFmtId="17" fontId="32" fillId="33" borderId="11" xfId="0" applyNumberFormat="1" applyFont="1" applyFill="1" applyBorder="1" applyAlignment="1">
      <alignment horizontal="center"/>
    </xf>
    <xf numFmtId="174" fontId="0" fillId="9" borderId="12" xfId="59" applyNumberFormat="1" applyFont="1" applyFill="1" applyBorder="1" applyAlignment="1">
      <alignment/>
    </xf>
    <xf numFmtId="174" fontId="0" fillId="34" borderId="12" xfId="59" applyNumberFormat="1" applyFont="1" applyFill="1" applyBorder="1" applyAlignment="1">
      <alignment/>
    </xf>
    <xf numFmtId="174" fontId="0" fillId="9" borderId="13" xfId="59" applyNumberFormat="1" applyFont="1" applyFill="1" applyBorder="1" applyAlignment="1">
      <alignment/>
    </xf>
    <xf numFmtId="174" fontId="0" fillId="34" borderId="13" xfId="59" applyNumberFormat="1" applyFont="1" applyFill="1" applyBorder="1" applyAlignment="1">
      <alignment/>
    </xf>
    <xf numFmtId="174" fontId="0" fillId="34" borderId="14" xfId="59" applyNumberFormat="1" applyFont="1" applyFill="1" applyBorder="1" applyAlignment="1">
      <alignment/>
    </xf>
    <xf numFmtId="177" fontId="0" fillId="9" borderId="15" xfId="59" applyNumberFormat="1" applyFont="1" applyFill="1" applyBorder="1" applyAlignment="1">
      <alignment/>
    </xf>
    <xf numFmtId="177" fontId="0" fillId="34" borderId="15" xfId="59" applyNumberFormat="1" applyFont="1" applyFill="1" applyBorder="1" applyAlignment="1">
      <alignment/>
    </xf>
    <xf numFmtId="177" fontId="0" fillId="34" borderId="16" xfId="59" applyNumberFormat="1" applyFont="1" applyFill="1" applyBorder="1" applyAlignment="1">
      <alignment/>
    </xf>
    <xf numFmtId="177" fontId="0" fillId="9" borderId="17" xfId="59" applyNumberFormat="1" applyFont="1" applyFill="1" applyBorder="1" applyAlignment="1">
      <alignment/>
    </xf>
    <xf numFmtId="177" fontId="0" fillId="34" borderId="17" xfId="59" applyNumberFormat="1" applyFont="1" applyFill="1" applyBorder="1" applyAlignment="1">
      <alignment/>
    </xf>
    <xf numFmtId="177" fontId="0" fillId="34" borderId="18" xfId="59" applyNumberFormat="1" applyFont="1" applyFill="1" applyBorder="1" applyAlignment="1">
      <alignment/>
    </xf>
    <xf numFmtId="177" fontId="0" fillId="9" borderId="19" xfId="59" applyNumberFormat="1" applyFont="1" applyFill="1" applyBorder="1" applyAlignment="1">
      <alignment/>
    </xf>
    <xf numFmtId="177" fontId="0" fillId="34" borderId="19" xfId="59" applyNumberFormat="1" applyFont="1" applyFill="1" applyBorder="1" applyAlignment="1">
      <alignment/>
    </xf>
    <xf numFmtId="174" fontId="0" fillId="34" borderId="20" xfId="59" applyNumberFormat="1" applyFont="1" applyFill="1" applyBorder="1" applyAlignment="1">
      <alignment/>
    </xf>
    <xf numFmtId="177" fontId="0" fillId="9" borderId="17" xfId="0" applyNumberFormat="1" applyFill="1" applyBorder="1" applyAlignment="1">
      <alignment/>
    </xf>
    <xf numFmtId="177" fontId="0" fillId="34" borderId="17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17" fontId="32" fillId="15" borderId="11" xfId="0" applyNumberFormat="1" applyFont="1" applyFill="1" applyBorder="1" applyAlignment="1">
      <alignment horizontal="center" wrapText="1"/>
    </xf>
    <xf numFmtId="174" fontId="0" fillId="9" borderId="21" xfId="59" applyNumberFormat="1" applyFont="1" applyFill="1" applyBorder="1" applyAlignment="1">
      <alignment/>
    </xf>
    <xf numFmtId="177" fontId="0" fillId="9" borderId="22" xfId="59" applyNumberFormat="1" applyFont="1" applyFill="1" applyBorder="1" applyAlignment="1">
      <alignment/>
    </xf>
    <xf numFmtId="174" fontId="0" fillId="35" borderId="23" xfId="59" applyNumberFormat="1" applyFont="1" applyFill="1" applyBorder="1" applyAlignment="1">
      <alignment/>
    </xf>
    <xf numFmtId="175" fontId="0" fillId="35" borderId="24" xfId="59" applyNumberFormat="1" applyFont="1" applyFill="1" applyBorder="1" applyAlignment="1">
      <alignment/>
    </xf>
    <xf numFmtId="177" fontId="0" fillId="9" borderId="25" xfId="59" applyNumberFormat="1" applyFont="1" applyFill="1" applyBorder="1" applyAlignment="1">
      <alignment/>
    </xf>
    <xf numFmtId="177" fontId="0" fillId="9" borderId="26" xfId="59" applyNumberFormat="1" applyFont="1" applyFill="1" applyBorder="1" applyAlignment="1">
      <alignment/>
    </xf>
    <xf numFmtId="174" fontId="0" fillId="9" borderId="27" xfId="59" applyNumberFormat="1" applyFont="1" applyFill="1" applyBorder="1" applyAlignment="1">
      <alignment/>
    </xf>
    <xf numFmtId="177" fontId="0" fillId="9" borderId="26" xfId="0" applyNumberFormat="1" applyFill="1" applyBorder="1" applyAlignment="1">
      <alignment/>
    </xf>
    <xf numFmtId="17" fontId="32" fillId="33" borderId="28" xfId="0" applyNumberFormat="1" applyFont="1" applyFill="1" applyBorder="1" applyAlignment="1">
      <alignment horizontal="center"/>
    </xf>
    <xf numFmtId="174" fontId="0" fillId="35" borderId="29" xfId="59" applyNumberFormat="1" applyFont="1" applyFill="1" applyBorder="1" applyAlignment="1">
      <alignment/>
    </xf>
    <xf numFmtId="174" fontId="0" fillId="34" borderId="30" xfId="59" applyNumberFormat="1" applyFont="1" applyFill="1" applyBorder="1" applyAlignment="1">
      <alignment/>
    </xf>
    <xf numFmtId="177" fontId="0" fillId="34" borderId="31" xfId="59" applyNumberFormat="1" applyFont="1" applyFill="1" applyBorder="1" applyAlignment="1">
      <alignment/>
    </xf>
    <xf numFmtId="174" fontId="0" fillId="34" borderId="32" xfId="59" applyNumberFormat="1" applyFont="1" applyFill="1" applyBorder="1" applyAlignment="1">
      <alignment/>
    </xf>
    <xf numFmtId="177" fontId="0" fillId="34" borderId="33" xfId="59" applyNumberFormat="1" applyFont="1" applyFill="1" applyBorder="1" applyAlignment="1">
      <alignment/>
    </xf>
    <xf numFmtId="177" fontId="0" fillId="34" borderId="34" xfId="59" applyNumberFormat="1" applyFont="1" applyFill="1" applyBorder="1" applyAlignment="1">
      <alignment/>
    </xf>
    <xf numFmtId="17" fontId="32" fillId="33" borderId="35" xfId="0" applyNumberFormat="1" applyFont="1" applyFill="1" applyBorder="1" applyAlignment="1">
      <alignment horizontal="center" wrapText="1"/>
    </xf>
    <xf numFmtId="174" fontId="0" fillId="35" borderId="20" xfId="59" applyNumberFormat="1" applyFont="1" applyFill="1" applyBorder="1" applyAlignment="1">
      <alignment/>
    </xf>
    <xf numFmtId="177" fontId="0" fillId="35" borderId="16" xfId="59" applyNumberFormat="1" applyFont="1" applyFill="1" applyBorder="1" applyAlignment="1">
      <alignment/>
    </xf>
    <xf numFmtId="174" fontId="0" fillId="35" borderId="14" xfId="59" applyNumberFormat="1" applyFont="1" applyFill="1" applyBorder="1" applyAlignment="1">
      <alignment/>
    </xf>
    <xf numFmtId="177" fontId="0" fillId="35" borderId="19" xfId="59" applyNumberFormat="1" applyFont="1" applyFill="1" applyBorder="1" applyAlignment="1">
      <alignment/>
    </xf>
    <xf numFmtId="177" fontId="0" fillId="35" borderId="18" xfId="59" applyNumberFormat="1" applyFont="1" applyFill="1" applyBorder="1" applyAlignment="1">
      <alignment/>
    </xf>
    <xf numFmtId="177" fontId="0" fillId="35" borderId="18" xfId="0" applyNumberFormat="1" applyFill="1" applyBorder="1" applyAlignment="1">
      <alignment/>
    </xf>
    <xf numFmtId="177" fontId="26" fillId="9" borderId="15" xfId="59" applyNumberFormat="1" applyFont="1" applyFill="1" applyBorder="1" applyAlignment="1">
      <alignment/>
    </xf>
    <xf numFmtId="17" fontId="32" fillId="35" borderId="11" xfId="0" applyNumberFormat="1" applyFont="1" applyFill="1" applyBorder="1" applyAlignment="1">
      <alignment horizontal="center" wrapText="1"/>
    </xf>
    <xf numFmtId="174" fontId="0" fillId="35" borderId="12" xfId="59" applyNumberFormat="1" applyFont="1" applyFill="1" applyBorder="1" applyAlignment="1">
      <alignment/>
    </xf>
    <xf numFmtId="177" fontId="0" fillId="35" borderId="15" xfId="59" applyNumberFormat="1" applyFont="1" applyFill="1" applyBorder="1" applyAlignment="1">
      <alignment/>
    </xf>
    <xf numFmtId="174" fontId="0" fillId="35" borderId="13" xfId="59" applyNumberFormat="1" applyFont="1" applyFill="1" applyBorder="1" applyAlignment="1">
      <alignment/>
    </xf>
    <xf numFmtId="177" fontId="0" fillId="35" borderId="17" xfId="59" applyNumberFormat="1" applyFont="1" applyFill="1" applyBorder="1" applyAlignment="1">
      <alignment/>
    </xf>
    <xf numFmtId="177" fontId="0" fillId="35" borderId="17" xfId="0" applyNumberFormat="1" applyFill="1" applyBorder="1" applyAlignment="1">
      <alignment/>
    </xf>
    <xf numFmtId="177" fontId="26" fillId="34" borderId="31" xfId="59" applyNumberFormat="1" applyFont="1" applyFill="1" applyBorder="1" applyAlignment="1">
      <alignment/>
    </xf>
    <xf numFmtId="177" fontId="26" fillId="34" borderId="15" xfId="59" applyNumberFormat="1" applyFont="1" applyFill="1" applyBorder="1" applyAlignment="1">
      <alignment/>
    </xf>
    <xf numFmtId="177" fontId="26" fillId="9" borderId="17" xfId="59" applyNumberFormat="1" applyFont="1" applyFill="1" applyBorder="1" applyAlignment="1">
      <alignment/>
    </xf>
    <xf numFmtId="177" fontId="26" fillId="34" borderId="34" xfId="59" applyNumberFormat="1" applyFont="1" applyFill="1" applyBorder="1" applyAlignment="1">
      <alignment/>
    </xf>
    <xf numFmtId="177" fontId="26" fillId="34" borderId="17" xfId="59" applyNumberFormat="1" applyFont="1" applyFill="1" applyBorder="1" applyAlignment="1">
      <alignment/>
    </xf>
    <xf numFmtId="177" fontId="26" fillId="34" borderId="18" xfId="59" applyNumberFormat="1" applyFont="1" applyFill="1" applyBorder="1" applyAlignment="1">
      <alignment/>
    </xf>
    <xf numFmtId="177" fontId="26" fillId="9" borderId="17" xfId="0" applyNumberFormat="1" applyFont="1" applyFill="1" applyBorder="1" applyAlignment="1">
      <alignment/>
    </xf>
    <xf numFmtId="177" fontId="26" fillId="34" borderId="34" xfId="0" applyNumberFormat="1" applyFont="1" applyFill="1" applyBorder="1" applyAlignment="1">
      <alignment/>
    </xf>
    <xf numFmtId="177" fontId="26" fillId="34" borderId="17" xfId="0" applyNumberFormat="1" applyFont="1" applyFill="1" applyBorder="1" applyAlignment="1">
      <alignment/>
    </xf>
    <xf numFmtId="177" fontId="26" fillId="9" borderId="19" xfId="59" applyNumberFormat="1" applyFont="1" applyFill="1" applyBorder="1" applyAlignment="1">
      <alignment/>
    </xf>
    <xf numFmtId="0" fontId="32" fillId="0" borderId="3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W15" sqref="W15"/>
    </sheetView>
  </sheetViews>
  <sheetFormatPr defaultColWidth="9.140625" defaultRowHeight="15"/>
  <cols>
    <col min="2" max="2" width="41.140625" style="0" bestFit="1" customWidth="1"/>
    <col min="3" max="10" width="17.57421875" style="0" customWidth="1"/>
    <col min="11" max="16" width="18.140625" style="0" customWidth="1"/>
    <col min="17" max="22" width="18.140625" style="0" bestFit="1" customWidth="1"/>
    <col min="23" max="23" width="17.421875" style="0" bestFit="1" customWidth="1"/>
  </cols>
  <sheetData>
    <row r="1" spans="1:23" ht="29.25" customHeight="1" thickBot="1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30.75" thickBot="1">
      <c r="A2" s="2" t="s">
        <v>6</v>
      </c>
      <c r="B2" s="3" t="s">
        <v>7</v>
      </c>
      <c r="C2" s="5">
        <v>42064</v>
      </c>
      <c r="D2" s="5">
        <v>42095</v>
      </c>
      <c r="E2" s="5">
        <v>42125</v>
      </c>
      <c r="F2" s="5">
        <v>42156</v>
      </c>
      <c r="G2" s="5">
        <v>42186</v>
      </c>
      <c r="H2" s="5">
        <v>42217</v>
      </c>
      <c r="I2" s="47" t="s">
        <v>13</v>
      </c>
      <c r="J2" s="4">
        <v>42248</v>
      </c>
      <c r="K2" s="4">
        <v>42278</v>
      </c>
      <c r="L2" s="4">
        <v>42309</v>
      </c>
      <c r="M2" s="4">
        <v>42339</v>
      </c>
      <c r="N2" s="4">
        <v>42370</v>
      </c>
      <c r="O2" s="4">
        <v>42401</v>
      </c>
      <c r="P2" s="23" t="s">
        <v>10</v>
      </c>
      <c r="Q2" s="5">
        <v>42430</v>
      </c>
      <c r="R2" s="5">
        <v>42461</v>
      </c>
      <c r="S2" s="5">
        <v>42491</v>
      </c>
      <c r="T2" s="5">
        <v>42522</v>
      </c>
      <c r="U2" s="5">
        <v>42552</v>
      </c>
      <c r="V2" s="32">
        <v>42583</v>
      </c>
      <c r="W2" s="39" t="s">
        <v>11</v>
      </c>
    </row>
    <row r="3" spans="1:23" ht="15">
      <c r="A3" s="65">
        <v>5630</v>
      </c>
      <c r="B3" s="67" t="s">
        <v>0</v>
      </c>
      <c r="C3" s="7">
        <v>209214676</v>
      </c>
      <c r="D3" s="7">
        <v>100520594</v>
      </c>
      <c r="E3" s="7">
        <v>109374888</v>
      </c>
      <c r="F3" s="7">
        <v>253937668</v>
      </c>
      <c r="G3" s="7">
        <v>125481268</v>
      </c>
      <c r="H3" s="7">
        <v>124581755</v>
      </c>
      <c r="I3" s="48">
        <f aca="true" t="shared" si="0" ref="I3:I16">SUM(C3:H3)/6</f>
        <v>153851808.16666666</v>
      </c>
      <c r="J3" s="6">
        <v>277359272</v>
      </c>
      <c r="K3" s="6">
        <v>111185997</v>
      </c>
      <c r="L3" s="6">
        <v>98527118</v>
      </c>
      <c r="M3" s="6">
        <v>275242412</v>
      </c>
      <c r="N3" s="6">
        <v>108088086</v>
      </c>
      <c r="O3" s="30">
        <v>109637396</v>
      </c>
      <c r="P3" s="33">
        <f>SUM(J3:O3)/6</f>
        <v>163340046.83333334</v>
      </c>
      <c r="Q3" s="34">
        <v>227753234</v>
      </c>
      <c r="R3" s="7">
        <v>116915145</v>
      </c>
      <c r="S3" s="7">
        <v>122233968</v>
      </c>
      <c r="T3" s="7">
        <v>236790558</v>
      </c>
      <c r="U3" s="7">
        <v>174871885</v>
      </c>
      <c r="V3" s="19">
        <v>154233681</v>
      </c>
      <c r="W3" s="40">
        <f>SUM(Q3:V3)/6</f>
        <v>172133078.5</v>
      </c>
    </row>
    <row r="4" spans="1:23" ht="15.75" thickBot="1">
      <c r="A4" s="66"/>
      <c r="B4" s="68"/>
      <c r="C4" s="54">
        <f aca="true" t="shared" si="1" ref="C4:H4">C3/4.5</f>
        <v>46492150.222222224</v>
      </c>
      <c r="D4" s="12">
        <f t="shared" si="1"/>
        <v>22337909.777777776</v>
      </c>
      <c r="E4" s="12">
        <f t="shared" si="1"/>
        <v>24305530.666666668</v>
      </c>
      <c r="F4" s="54">
        <f t="shared" si="1"/>
        <v>56430592.88888889</v>
      </c>
      <c r="G4" s="12">
        <f t="shared" si="1"/>
        <v>27884726.222222224</v>
      </c>
      <c r="H4" s="12">
        <f t="shared" si="1"/>
        <v>27684834.444444444</v>
      </c>
      <c r="I4" s="49">
        <f t="shared" si="0"/>
        <v>34189290.70370371</v>
      </c>
      <c r="J4" s="46">
        <f>J3/4.5</f>
        <v>61635393.777777776</v>
      </c>
      <c r="K4" s="11">
        <f aca="true" t="shared" si="2" ref="K4:Q4">K3/4.5</f>
        <v>24707999.333333332</v>
      </c>
      <c r="L4" s="11">
        <f t="shared" si="2"/>
        <v>21894915.111111112</v>
      </c>
      <c r="M4" s="46">
        <f t="shared" si="2"/>
        <v>61164980.44444445</v>
      </c>
      <c r="N4" s="11">
        <f t="shared" si="2"/>
        <v>24019574.666666668</v>
      </c>
      <c r="O4" s="25">
        <f t="shared" si="2"/>
        <v>24363865.777777776</v>
      </c>
      <c r="P4" s="27">
        <f aca="true" t="shared" si="3" ref="P4:P16">SUM(J4:O4)/6</f>
        <v>36297788.18518519</v>
      </c>
      <c r="Q4" s="53">
        <f t="shared" si="2"/>
        <v>50611829.777777776</v>
      </c>
      <c r="R4" s="12">
        <f>R3/4.5</f>
        <v>25981143.333333332</v>
      </c>
      <c r="S4" s="12">
        <f>S3/4.5</f>
        <v>27163104</v>
      </c>
      <c r="T4" s="54">
        <f>T3/4.5</f>
        <v>52620124</v>
      </c>
      <c r="U4" s="12">
        <f>U3/4.5</f>
        <v>38860418.88888889</v>
      </c>
      <c r="V4" s="13">
        <f>V3/4.5</f>
        <v>34274151.333333336</v>
      </c>
      <c r="W4" s="41">
        <f aca="true" t="shared" si="4" ref="W4:W16">SUM(Q4:V4)/6</f>
        <v>38251795.222222224</v>
      </c>
    </row>
    <row r="5" spans="1:23" ht="15">
      <c r="A5" s="69">
        <v>5610</v>
      </c>
      <c r="B5" s="70" t="s">
        <v>1</v>
      </c>
      <c r="C5" s="9">
        <v>545521012</v>
      </c>
      <c r="D5" s="9">
        <v>416495773</v>
      </c>
      <c r="E5" s="9">
        <v>477105407</v>
      </c>
      <c r="F5" s="9">
        <v>704528582</v>
      </c>
      <c r="G5" s="9">
        <v>598495137</v>
      </c>
      <c r="H5" s="9">
        <v>604931466</v>
      </c>
      <c r="I5" s="50">
        <f t="shared" si="0"/>
        <v>557846229.5</v>
      </c>
      <c r="J5" s="8">
        <v>824510737</v>
      </c>
      <c r="K5" s="8">
        <v>540982574</v>
      </c>
      <c r="L5" s="8">
        <v>509737083</v>
      </c>
      <c r="M5" s="8">
        <v>818878279</v>
      </c>
      <c r="N5" s="8">
        <v>513878222</v>
      </c>
      <c r="O5" s="24">
        <v>510723777</v>
      </c>
      <c r="P5" s="26">
        <f t="shared" si="3"/>
        <v>619785112</v>
      </c>
      <c r="Q5" s="36">
        <v>689267822</v>
      </c>
      <c r="R5" s="9">
        <v>555214099</v>
      </c>
      <c r="S5" s="9">
        <v>610208785</v>
      </c>
      <c r="T5" s="9">
        <v>815952387</v>
      </c>
      <c r="U5" s="9">
        <v>750732754</v>
      </c>
      <c r="V5" s="10">
        <v>750929907</v>
      </c>
      <c r="W5" s="42">
        <f t="shared" si="4"/>
        <v>695384292.3333334</v>
      </c>
    </row>
    <row r="6" spans="1:23" ht="15.75" thickBot="1">
      <c r="A6" s="66"/>
      <c r="B6" s="68"/>
      <c r="C6" s="18">
        <f aca="true" t="shared" si="5" ref="C6:H6">C5/4.5</f>
        <v>121226891.55555555</v>
      </c>
      <c r="D6" s="18">
        <f t="shared" si="5"/>
        <v>92554616.22222222</v>
      </c>
      <c r="E6" s="18">
        <f t="shared" si="5"/>
        <v>106023423.77777778</v>
      </c>
      <c r="F6" s="18">
        <f t="shared" si="5"/>
        <v>156561907.1111111</v>
      </c>
      <c r="G6" s="18">
        <f t="shared" si="5"/>
        <v>132998919.33333333</v>
      </c>
      <c r="H6" s="18">
        <f t="shared" si="5"/>
        <v>134429214.66666666</v>
      </c>
      <c r="I6" s="43">
        <f t="shared" si="0"/>
        <v>123965828.77777778</v>
      </c>
      <c r="J6" s="62">
        <f>J5/4.5</f>
        <v>183224608.2222222</v>
      </c>
      <c r="K6" s="17">
        <f aca="true" t="shared" si="6" ref="K6:Q6">K5/4.5</f>
        <v>120218349.77777778</v>
      </c>
      <c r="L6" s="17">
        <f t="shared" si="6"/>
        <v>113274907.33333333</v>
      </c>
      <c r="M6" s="62">
        <f t="shared" si="6"/>
        <v>181972950.8888889</v>
      </c>
      <c r="N6" s="17">
        <f t="shared" si="6"/>
        <v>114195160.44444445</v>
      </c>
      <c r="O6" s="28">
        <f t="shared" si="6"/>
        <v>113494172.66666667</v>
      </c>
      <c r="P6" s="27">
        <f t="shared" si="3"/>
        <v>137730024.88888887</v>
      </c>
      <c r="Q6" s="37">
        <f t="shared" si="6"/>
        <v>153170627.1111111</v>
      </c>
      <c r="R6" s="18">
        <f>R5/4.5</f>
        <v>123380910.8888889</v>
      </c>
      <c r="S6" s="18">
        <f>S5/4.5</f>
        <v>135601952.2222222</v>
      </c>
      <c r="T6" s="18">
        <f>T5/4.5</f>
        <v>181322752.66666666</v>
      </c>
      <c r="U6" s="18">
        <f>U5/4.5</f>
        <v>166829500.8888889</v>
      </c>
      <c r="V6" s="18">
        <f>V5/4.5</f>
        <v>166873312.66666666</v>
      </c>
      <c r="W6" s="43">
        <f t="shared" si="4"/>
        <v>154529842.74074072</v>
      </c>
    </row>
    <row r="7" spans="1:23" ht="15">
      <c r="A7" s="69">
        <v>5629</v>
      </c>
      <c r="B7" s="70" t="s">
        <v>2</v>
      </c>
      <c r="C7" s="9">
        <v>49028892</v>
      </c>
      <c r="D7" s="9">
        <v>42428991</v>
      </c>
      <c r="E7" s="9">
        <v>44511966</v>
      </c>
      <c r="F7" s="9">
        <v>53747097</v>
      </c>
      <c r="G7" s="9">
        <v>49858739</v>
      </c>
      <c r="H7" s="9">
        <v>46913004</v>
      </c>
      <c r="I7" s="50">
        <f t="shared" si="0"/>
        <v>47748114.833333336</v>
      </c>
      <c r="J7" s="8">
        <v>57602028</v>
      </c>
      <c r="K7" s="8">
        <v>47829132</v>
      </c>
      <c r="L7" s="8">
        <v>44531018</v>
      </c>
      <c r="M7" s="8">
        <v>53725917</v>
      </c>
      <c r="N7" s="8">
        <v>43647692</v>
      </c>
      <c r="O7" s="24">
        <v>44098149</v>
      </c>
      <c r="P7" s="26">
        <f t="shared" si="3"/>
        <v>48572322.666666664</v>
      </c>
      <c r="Q7" s="36">
        <v>55480439</v>
      </c>
      <c r="R7" s="9">
        <v>48542205</v>
      </c>
      <c r="S7" s="9">
        <v>51533699</v>
      </c>
      <c r="T7" s="9">
        <v>66462473</v>
      </c>
      <c r="U7" s="9">
        <v>64172813</v>
      </c>
      <c r="V7" s="10">
        <v>55654067</v>
      </c>
      <c r="W7" s="42">
        <f t="shared" si="4"/>
        <v>56974282.666666664</v>
      </c>
    </row>
    <row r="8" spans="1:23" ht="15.75" thickBot="1">
      <c r="A8" s="66"/>
      <c r="B8" s="68"/>
      <c r="C8" s="15">
        <f aca="true" t="shared" si="7" ref="C8:H8">C7/4.5</f>
        <v>10895309.333333334</v>
      </c>
      <c r="D8" s="15">
        <f t="shared" si="7"/>
        <v>9428664.666666666</v>
      </c>
      <c r="E8" s="15">
        <f t="shared" si="7"/>
        <v>9891548</v>
      </c>
      <c r="F8" s="15">
        <f t="shared" si="7"/>
        <v>11943799.333333334</v>
      </c>
      <c r="G8" s="15">
        <f t="shared" si="7"/>
        <v>11079719.777777778</v>
      </c>
      <c r="H8" s="15">
        <f t="shared" si="7"/>
        <v>10425112</v>
      </c>
      <c r="I8" s="51">
        <f t="shared" si="0"/>
        <v>10610692.185185185</v>
      </c>
      <c r="J8" s="55">
        <f>J7/4.5</f>
        <v>12800450.666666666</v>
      </c>
      <c r="K8" s="14">
        <f aca="true" t="shared" si="8" ref="K8:Q8">K7/4.5</f>
        <v>10628696</v>
      </c>
      <c r="L8" s="14">
        <f t="shared" si="8"/>
        <v>9895781.777777778</v>
      </c>
      <c r="M8" s="55">
        <f t="shared" si="8"/>
        <v>11939092.666666666</v>
      </c>
      <c r="N8" s="14">
        <f t="shared" si="8"/>
        <v>9699487.111111112</v>
      </c>
      <c r="O8" s="29">
        <f t="shared" si="8"/>
        <v>9799588.666666666</v>
      </c>
      <c r="P8" s="27">
        <f t="shared" si="3"/>
        <v>10793849.48148148</v>
      </c>
      <c r="Q8" s="38">
        <f t="shared" si="8"/>
        <v>12328986.444444444</v>
      </c>
      <c r="R8" s="15">
        <f>R7/4.5</f>
        <v>10787156.666666666</v>
      </c>
      <c r="S8" s="15">
        <f>S7/4.5</f>
        <v>11451933.111111112</v>
      </c>
      <c r="T8" s="15">
        <f>T7/4.5</f>
        <v>14769438.444444444</v>
      </c>
      <c r="U8" s="15">
        <f>U7/4.5</f>
        <v>14260625.111111112</v>
      </c>
      <c r="V8" s="16">
        <f>V7/4.5</f>
        <v>12367570.444444444</v>
      </c>
      <c r="W8" s="44">
        <f t="shared" si="4"/>
        <v>12660951.703703703</v>
      </c>
    </row>
    <row r="9" spans="1:23" ht="22.5" customHeight="1">
      <c r="A9" s="69">
        <v>4724</v>
      </c>
      <c r="B9" s="71" t="s">
        <v>12</v>
      </c>
      <c r="C9" s="7">
        <v>44134032</v>
      </c>
      <c r="D9" s="7">
        <v>23549564</v>
      </c>
      <c r="E9" s="7">
        <v>22919614</v>
      </c>
      <c r="F9" s="7">
        <v>41218415</v>
      </c>
      <c r="G9" s="7">
        <v>24176366</v>
      </c>
      <c r="H9" s="7">
        <v>24718347</v>
      </c>
      <c r="I9" s="48">
        <f t="shared" si="0"/>
        <v>30119389.666666668</v>
      </c>
      <c r="J9" s="6">
        <v>44468993</v>
      </c>
      <c r="K9" s="6">
        <v>28620873</v>
      </c>
      <c r="L9" s="6">
        <v>25588153</v>
      </c>
      <c r="M9" s="6">
        <v>92368615</v>
      </c>
      <c r="N9" s="6">
        <v>23621805</v>
      </c>
      <c r="O9" s="30">
        <v>26725014</v>
      </c>
      <c r="P9" s="26">
        <f t="shared" si="3"/>
        <v>40232242.166666664</v>
      </c>
      <c r="Q9" s="34">
        <v>46352371</v>
      </c>
      <c r="R9" s="7">
        <v>32107469</v>
      </c>
      <c r="S9" s="7">
        <v>28668149</v>
      </c>
      <c r="T9" s="7">
        <v>45178814</v>
      </c>
      <c r="U9" s="7">
        <v>29306323</v>
      </c>
      <c r="V9" s="19">
        <v>30680899</v>
      </c>
      <c r="W9" s="40">
        <f t="shared" si="4"/>
        <v>35382337.5</v>
      </c>
    </row>
    <row r="10" spans="1:23" ht="21.75" customHeight="1" thickBot="1">
      <c r="A10" s="66"/>
      <c r="B10" s="72"/>
      <c r="C10" s="57">
        <f aca="true" t="shared" si="9" ref="C10:H10">C9/45</f>
        <v>980756.2666666667</v>
      </c>
      <c r="D10" s="15">
        <f t="shared" si="9"/>
        <v>523323.64444444445</v>
      </c>
      <c r="E10" s="15">
        <f t="shared" si="9"/>
        <v>509324.7555555556</v>
      </c>
      <c r="F10" s="57">
        <f t="shared" si="9"/>
        <v>915964.7777777778</v>
      </c>
      <c r="G10" s="15">
        <f t="shared" si="9"/>
        <v>537252.5777777778</v>
      </c>
      <c r="H10" s="15">
        <f t="shared" si="9"/>
        <v>549296.6</v>
      </c>
      <c r="I10" s="51">
        <f t="shared" si="0"/>
        <v>669319.7703703705</v>
      </c>
      <c r="J10" s="14">
        <f>J9/4.5</f>
        <v>9881998.444444444</v>
      </c>
      <c r="K10" s="14">
        <f aca="true" t="shared" si="10" ref="K10:Q10">K9/4.5</f>
        <v>6360194</v>
      </c>
      <c r="L10" s="14">
        <f t="shared" si="10"/>
        <v>5686256.222222222</v>
      </c>
      <c r="M10" s="55">
        <f t="shared" si="10"/>
        <v>20526358.888888888</v>
      </c>
      <c r="N10" s="14">
        <f t="shared" si="10"/>
        <v>5249290</v>
      </c>
      <c r="O10" s="29">
        <f t="shared" si="10"/>
        <v>5938892</v>
      </c>
      <c r="P10" s="27">
        <f t="shared" si="3"/>
        <v>8940498.25925926</v>
      </c>
      <c r="Q10" s="56">
        <f t="shared" si="10"/>
        <v>10300526.888888888</v>
      </c>
      <c r="R10" s="15">
        <f>R9/4.5</f>
        <v>7134993.111111111</v>
      </c>
      <c r="S10" s="15">
        <f>S9/4.5</f>
        <v>6370699.777777778</v>
      </c>
      <c r="T10" s="57">
        <f>T9/4.5</f>
        <v>10039736.444444444</v>
      </c>
      <c r="U10" s="15">
        <f>U9/4.5</f>
        <v>6512516.222222222</v>
      </c>
      <c r="V10" s="16">
        <f>V9/4.5</f>
        <v>6817977.555555556</v>
      </c>
      <c r="W10" s="44">
        <f t="shared" si="4"/>
        <v>7862741.666666667</v>
      </c>
    </row>
    <row r="11" spans="1:23" ht="15" customHeight="1">
      <c r="A11" s="69">
        <v>5621</v>
      </c>
      <c r="B11" s="71" t="s">
        <v>3</v>
      </c>
      <c r="C11" s="9">
        <v>28625327</v>
      </c>
      <c r="D11" s="9">
        <v>26262293</v>
      </c>
      <c r="E11" s="9">
        <v>21977770</v>
      </c>
      <c r="F11" s="9">
        <v>33278197</v>
      </c>
      <c r="G11" s="9">
        <v>27855003</v>
      </c>
      <c r="H11" s="9">
        <v>19772076</v>
      </c>
      <c r="I11" s="50">
        <f t="shared" si="0"/>
        <v>26295111</v>
      </c>
      <c r="J11" s="8">
        <v>38679536</v>
      </c>
      <c r="K11" s="8">
        <v>29657901</v>
      </c>
      <c r="L11" s="8">
        <v>24572111</v>
      </c>
      <c r="M11" s="8">
        <v>42719040</v>
      </c>
      <c r="N11" s="8">
        <v>19796805</v>
      </c>
      <c r="O11" s="24">
        <v>21059463</v>
      </c>
      <c r="P11" s="26">
        <f t="shared" si="3"/>
        <v>29414142.666666668</v>
      </c>
      <c r="Q11" s="36">
        <v>33529434</v>
      </c>
      <c r="R11" s="9">
        <v>24642628</v>
      </c>
      <c r="S11" s="9">
        <v>28317059</v>
      </c>
      <c r="T11" s="9">
        <v>52959449</v>
      </c>
      <c r="U11" s="9">
        <v>25813471</v>
      </c>
      <c r="V11" s="10">
        <v>26261171</v>
      </c>
      <c r="W11" s="42">
        <f t="shared" si="4"/>
        <v>31920535.333333332</v>
      </c>
    </row>
    <row r="12" spans="1:23" ht="15.75" thickBot="1">
      <c r="A12" s="66"/>
      <c r="B12" s="72"/>
      <c r="C12" s="12">
        <f aca="true" t="shared" si="11" ref="C12:H12">C11/4.5</f>
        <v>6361183.777777778</v>
      </c>
      <c r="D12" s="12">
        <f t="shared" si="11"/>
        <v>5836065.111111111</v>
      </c>
      <c r="E12" s="12">
        <f t="shared" si="11"/>
        <v>4883948.888888889</v>
      </c>
      <c r="F12" s="54">
        <f t="shared" si="11"/>
        <v>7395154.888888889</v>
      </c>
      <c r="G12" s="12">
        <f t="shared" si="11"/>
        <v>6190000.666666667</v>
      </c>
      <c r="H12" s="12">
        <f t="shared" si="11"/>
        <v>4393794.666666667</v>
      </c>
      <c r="I12" s="49">
        <f t="shared" si="0"/>
        <v>5843358</v>
      </c>
      <c r="J12" s="46">
        <f>J11/4.5</f>
        <v>8595452.444444444</v>
      </c>
      <c r="K12" s="11">
        <f aca="true" t="shared" si="12" ref="K12:Q12">K11/4.5</f>
        <v>6590644.666666667</v>
      </c>
      <c r="L12" s="11">
        <f t="shared" si="12"/>
        <v>5460469.111111111</v>
      </c>
      <c r="M12" s="46">
        <f t="shared" si="12"/>
        <v>9493120</v>
      </c>
      <c r="N12" s="11">
        <f t="shared" si="12"/>
        <v>4399290</v>
      </c>
      <c r="O12" s="25">
        <f t="shared" si="12"/>
        <v>4679880.666666667</v>
      </c>
      <c r="P12" s="27">
        <f t="shared" si="3"/>
        <v>6536476.148148148</v>
      </c>
      <c r="Q12" s="35">
        <f t="shared" si="12"/>
        <v>7450985.333333333</v>
      </c>
      <c r="R12" s="12">
        <f>R11/4.5</f>
        <v>5476139.555555556</v>
      </c>
      <c r="S12" s="12">
        <f>S11/4.5</f>
        <v>6292679.777777778</v>
      </c>
      <c r="T12" s="54">
        <f>T11/4.5</f>
        <v>11768766.444444444</v>
      </c>
      <c r="U12" s="12">
        <f>U11/4.5</f>
        <v>5736326.888888889</v>
      </c>
      <c r="V12" s="13">
        <f>V11/4.5</f>
        <v>5835815.777777778</v>
      </c>
      <c r="W12" s="41">
        <f t="shared" si="4"/>
        <v>7093452.296296296</v>
      </c>
    </row>
    <row r="13" spans="1:23" ht="15">
      <c r="A13" s="69">
        <v>5530</v>
      </c>
      <c r="B13" s="70" t="s">
        <v>9</v>
      </c>
      <c r="C13" s="9">
        <v>1149217</v>
      </c>
      <c r="D13" s="9">
        <v>678777</v>
      </c>
      <c r="E13" s="9">
        <v>553276</v>
      </c>
      <c r="F13" s="9">
        <v>2314650</v>
      </c>
      <c r="G13" s="9">
        <v>1363566</v>
      </c>
      <c r="H13" s="9">
        <v>1894796</v>
      </c>
      <c r="I13" s="50">
        <f t="shared" si="0"/>
        <v>1325713.6666666667</v>
      </c>
      <c r="J13" s="8">
        <v>3958685</v>
      </c>
      <c r="K13" s="8">
        <v>1014720</v>
      </c>
      <c r="L13" s="8">
        <v>538478</v>
      </c>
      <c r="M13" s="8">
        <v>2708723</v>
      </c>
      <c r="N13" s="8">
        <v>780645</v>
      </c>
      <c r="O13" s="24">
        <v>580618</v>
      </c>
      <c r="P13" s="26">
        <f t="shared" si="3"/>
        <v>1596978.1666666667</v>
      </c>
      <c r="Q13" s="36">
        <v>1991231</v>
      </c>
      <c r="R13" s="9">
        <v>1087173</v>
      </c>
      <c r="S13" s="9">
        <v>1886362</v>
      </c>
      <c r="T13" s="9">
        <v>1688943</v>
      </c>
      <c r="U13" s="9">
        <v>4387081</v>
      </c>
      <c r="V13" s="10">
        <v>4370832</v>
      </c>
      <c r="W13" s="42">
        <f t="shared" si="4"/>
        <v>2568603.6666666665</v>
      </c>
    </row>
    <row r="14" spans="1:23" ht="15.75" thickBot="1">
      <c r="A14" s="66"/>
      <c r="B14" s="68"/>
      <c r="C14" s="15">
        <f aca="true" t="shared" si="13" ref="C14:H14">C13/4.5</f>
        <v>255381.55555555556</v>
      </c>
      <c r="D14" s="15">
        <f t="shared" si="13"/>
        <v>150839.33333333334</v>
      </c>
      <c r="E14" s="15">
        <f t="shared" si="13"/>
        <v>122950.22222222222</v>
      </c>
      <c r="F14" s="15">
        <f t="shared" si="13"/>
        <v>514366.6666666667</v>
      </c>
      <c r="G14" s="15">
        <f t="shared" si="13"/>
        <v>303014.6666666667</v>
      </c>
      <c r="H14" s="57">
        <f t="shared" si="13"/>
        <v>421065.77777777775</v>
      </c>
      <c r="I14" s="51">
        <f t="shared" si="0"/>
        <v>294603.037037037</v>
      </c>
      <c r="J14" s="55">
        <f>J13/4.5</f>
        <v>879707.7777777778</v>
      </c>
      <c r="K14" s="14">
        <f aca="true" t="shared" si="14" ref="K14:Q14">K13/4.5</f>
        <v>225493.33333333334</v>
      </c>
      <c r="L14" s="14">
        <f t="shared" si="14"/>
        <v>119661.77777777778</v>
      </c>
      <c r="M14" s="55">
        <f t="shared" si="14"/>
        <v>601938.4444444445</v>
      </c>
      <c r="N14" s="14">
        <f t="shared" si="14"/>
        <v>173476.66666666666</v>
      </c>
      <c r="O14" s="29">
        <f t="shared" si="14"/>
        <v>129026.22222222222</v>
      </c>
      <c r="P14" s="27">
        <f t="shared" si="3"/>
        <v>354884.037037037</v>
      </c>
      <c r="Q14" s="38">
        <f t="shared" si="14"/>
        <v>442495.77777777775</v>
      </c>
      <c r="R14" s="15">
        <f>R13/4.5</f>
        <v>241594</v>
      </c>
      <c r="S14" s="15">
        <f>S13/4.5</f>
        <v>419191.55555555556</v>
      </c>
      <c r="T14" s="15">
        <f>T13/4.5</f>
        <v>375320.6666666667</v>
      </c>
      <c r="U14" s="57">
        <f>U13/4.5</f>
        <v>974906.8888888889</v>
      </c>
      <c r="V14" s="58">
        <f>V13/4.5</f>
        <v>971296</v>
      </c>
      <c r="W14" s="44">
        <f t="shared" si="4"/>
        <v>570800.8148148148</v>
      </c>
    </row>
    <row r="15" spans="1:23" ht="30" customHeight="1">
      <c r="A15" s="69">
        <v>4729</v>
      </c>
      <c r="B15" s="71" t="s">
        <v>4</v>
      </c>
      <c r="C15" s="9">
        <v>81007280</v>
      </c>
      <c r="D15" s="9">
        <v>57057706</v>
      </c>
      <c r="E15" s="9">
        <v>58515440</v>
      </c>
      <c r="F15" s="9">
        <v>86374640</v>
      </c>
      <c r="G15" s="9">
        <v>65135274</v>
      </c>
      <c r="H15" s="9">
        <v>63590233</v>
      </c>
      <c r="I15" s="50">
        <f t="shared" si="0"/>
        <v>68613428.83333333</v>
      </c>
      <c r="J15" s="8">
        <v>86762471</v>
      </c>
      <c r="K15" s="8">
        <v>60621795</v>
      </c>
      <c r="L15" s="8">
        <v>55405408</v>
      </c>
      <c r="M15" s="8">
        <v>90910338</v>
      </c>
      <c r="N15" s="8">
        <v>50020142</v>
      </c>
      <c r="O15" s="24">
        <v>54231764</v>
      </c>
      <c r="P15" s="26">
        <f t="shared" si="3"/>
        <v>66325319.666666664</v>
      </c>
      <c r="Q15" s="36">
        <v>80418015</v>
      </c>
      <c r="R15" s="9">
        <v>60751289</v>
      </c>
      <c r="S15" s="9">
        <v>56963352</v>
      </c>
      <c r="T15" s="9">
        <v>81505242</v>
      </c>
      <c r="U15" s="9">
        <v>61767764</v>
      </c>
      <c r="V15" s="10">
        <v>61650658</v>
      </c>
      <c r="W15" s="42">
        <f t="shared" si="4"/>
        <v>67176053.33333333</v>
      </c>
    </row>
    <row r="16" spans="1:23" ht="15.75" thickBot="1">
      <c r="A16" s="66"/>
      <c r="B16" s="72"/>
      <c r="C16" s="61">
        <f aca="true" t="shared" si="15" ref="C16:H16">C15/4.5</f>
        <v>18001617.777777776</v>
      </c>
      <c r="D16" s="21">
        <f t="shared" si="15"/>
        <v>12679490.222222222</v>
      </c>
      <c r="E16" s="21">
        <f t="shared" si="15"/>
        <v>13003431.111111112</v>
      </c>
      <c r="F16" s="61">
        <f t="shared" si="15"/>
        <v>19194364.444444444</v>
      </c>
      <c r="G16" s="21">
        <f t="shared" si="15"/>
        <v>14474505.333333334</v>
      </c>
      <c r="H16" s="21">
        <f t="shared" si="15"/>
        <v>14131162.888888888</v>
      </c>
      <c r="I16" s="52">
        <f t="shared" si="0"/>
        <v>15247428.629629627</v>
      </c>
      <c r="J16" s="59">
        <f>J15/4.5</f>
        <v>19280549.111111112</v>
      </c>
      <c r="K16" s="20">
        <f aca="true" t="shared" si="16" ref="K16:V16">K15/4.5</f>
        <v>13471510</v>
      </c>
      <c r="L16" s="20">
        <f t="shared" si="16"/>
        <v>12312312.888888888</v>
      </c>
      <c r="M16" s="59">
        <f t="shared" si="16"/>
        <v>20202297.333333332</v>
      </c>
      <c r="N16" s="20">
        <f t="shared" si="16"/>
        <v>11115587.111111112</v>
      </c>
      <c r="O16" s="31">
        <f t="shared" si="16"/>
        <v>12051503.111111112</v>
      </c>
      <c r="P16" s="27">
        <f t="shared" si="3"/>
        <v>14738959.925925925</v>
      </c>
      <c r="Q16" s="60">
        <f t="shared" si="16"/>
        <v>17870670</v>
      </c>
      <c r="R16" s="21">
        <f t="shared" si="16"/>
        <v>13500286.444444444</v>
      </c>
      <c r="S16" s="21">
        <f t="shared" si="16"/>
        <v>12658522.666666666</v>
      </c>
      <c r="T16" s="61">
        <f t="shared" si="16"/>
        <v>18112276</v>
      </c>
      <c r="U16" s="21">
        <f t="shared" si="16"/>
        <v>13726169.777777778</v>
      </c>
      <c r="V16" s="22">
        <f t="shared" si="16"/>
        <v>13700146.222222222</v>
      </c>
      <c r="W16" s="45">
        <f t="shared" si="4"/>
        <v>14928011.851851853</v>
      </c>
    </row>
    <row r="17" spans="10:21" ht="15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0:21" ht="1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" ht="15">
      <c r="A19">
        <v>5540</v>
      </c>
      <c r="B19" t="s">
        <v>5</v>
      </c>
    </row>
  </sheetData>
  <sheetProtection/>
  <mergeCells count="15">
    <mergeCell ref="A11:A12"/>
    <mergeCell ref="B11:B12"/>
    <mergeCell ref="A13:A14"/>
    <mergeCell ref="B13:B14"/>
    <mergeCell ref="A15:A16"/>
    <mergeCell ref="B15:B16"/>
    <mergeCell ref="A1:W1"/>
    <mergeCell ref="A3:A4"/>
    <mergeCell ref="B3:B4"/>
    <mergeCell ref="A5:A6"/>
    <mergeCell ref="B5:B6"/>
    <mergeCell ref="A9:A10"/>
    <mergeCell ref="B9:B10"/>
    <mergeCell ref="A7:A8"/>
    <mergeCell ref="B7:B8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Mihnea</dc:creator>
  <cp:keywords/>
  <dc:description/>
  <cp:lastModifiedBy>RamonaB</cp:lastModifiedBy>
  <dcterms:created xsi:type="dcterms:W3CDTF">2016-11-14T12:25:25Z</dcterms:created>
  <dcterms:modified xsi:type="dcterms:W3CDTF">2017-01-16T11:55:34Z</dcterms:modified>
  <cp:category/>
  <cp:version/>
  <cp:contentType/>
  <cp:contentStatus/>
</cp:coreProperties>
</file>